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benedetti\Dropbox\UDD\Examen de grado\Primavera 2013\Taller preparación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G12" i="1" s="1"/>
  <c r="G8" i="1"/>
  <c r="G9" i="1"/>
  <c r="E6" i="1"/>
  <c r="F6" i="1"/>
  <c r="G6" i="1" s="1"/>
  <c r="E7" i="1"/>
  <c r="F7" i="1" s="1"/>
  <c r="G7" i="1" s="1"/>
  <c r="E8" i="1"/>
  <c r="F8" i="1"/>
  <c r="E9" i="1"/>
  <c r="F9" i="1" s="1"/>
  <c r="F5" i="1"/>
  <c r="G5" i="1" s="1"/>
  <c r="G14" i="1" s="1"/>
  <c r="G16" i="1" s="1"/>
  <c r="G17" i="1" s="1"/>
  <c r="E5" i="1"/>
  <c r="D6" i="1"/>
  <c r="D7" i="1"/>
  <c r="D8" i="1"/>
  <c r="D9" i="1" s="1"/>
  <c r="D10" i="1" s="1"/>
  <c r="D5" i="1"/>
  <c r="E12" i="1" l="1"/>
  <c r="F12" i="1" s="1"/>
</calcChain>
</file>

<file path=xl/sharedStrings.xml><?xml version="1.0" encoding="utf-8"?>
<sst xmlns="http://schemas.openxmlformats.org/spreadsheetml/2006/main" count="13" uniqueCount="12">
  <si>
    <t>Flujo de Caja</t>
  </si>
  <si>
    <t>Año</t>
  </si>
  <si>
    <t>Tasa de crecimiento</t>
  </si>
  <si>
    <t>Tasa de descuento</t>
  </si>
  <si>
    <t>Factor de actualización</t>
  </si>
  <si>
    <t>Valor Presente</t>
  </si>
  <si>
    <t>Valor Patrimonio</t>
  </si>
  <si>
    <t>Valor Deuda</t>
  </si>
  <si>
    <t>Valor Empresa</t>
  </si>
  <si>
    <t>Valor perpetuidad en año 5</t>
  </si>
  <si>
    <t>Periodo</t>
  </si>
  <si>
    <t>Valor 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</si>
</sst>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.0000_-;\-* #,##0.00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10" fontId="0" fillId="0" borderId="0" xfId="0" applyNumberFormat="1"/>
    <xf numFmtId="43" fontId="0" fillId="0" borderId="0" xfId="1" applyFont="1"/>
    <xf numFmtId="43" fontId="0" fillId="0" borderId="0" xfId="1" applyNumberFormat="1" applyFont="1"/>
    <xf numFmtId="0" fontId="0" fillId="0" borderId="0" xfId="0" applyBorder="1"/>
    <xf numFmtId="43" fontId="0" fillId="0" borderId="0" xfId="1" applyNumberFormat="1" applyFont="1" applyBorder="1"/>
    <xf numFmtId="9" fontId="0" fillId="0" borderId="0" xfId="0" applyNumberFormat="1" applyBorder="1"/>
    <xf numFmtId="43" fontId="0" fillId="0" borderId="0" xfId="1" applyFont="1" applyBorder="1"/>
    <xf numFmtId="0" fontId="0" fillId="0" borderId="1" xfId="0" applyBorder="1"/>
    <xf numFmtId="9" fontId="0" fillId="0" borderId="1" xfId="0" applyNumberFormat="1" applyBorder="1"/>
    <xf numFmtId="43" fontId="0" fillId="0" borderId="1" xfId="1" applyNumberFormat="1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43" fontId="0" fillId="0" borderId="6" xfId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43" fontId="0" fillId="0" borderId="10" xfId="1" applyNumberFormat="1" applyFont="1" applyBorder="1"/>
    <xf numFmtId="43" fontId="0" fillId="0" borderId="10" xfId="1" applyFont="1" applyBorder="1"/>
    <xf numFmtId="43" fontId="0" fillId="0" borderId="11" xfId="1" applyFont="1" applyBorder="1"/>
    <xf numFmtId="0" fontId="0" fillId="0" borderId="2" xfId="0" applyBorder="1"/>
    <xf numFmtId="0" fontId="0" fillId="0" borderId="3" xfId="0" applyBorder="1"/>
    <xf numFmtId="43" fontId="0" fillId="0" borderId="4" xfId="1" applyFont="1" applyBorder="1"/>
    <xf numFmtId="43" fontId="0" fillId="0" borderId="6" xfId="0" applyNumberFormat="1" applyBorder="1"/>
    <xf numFmtId="0" fontId="2" fillId="0" borderId="9" xfId="0" applyFont="1" applyBorder="1"/>
    <xf numFmtId="0" fontId="2" fillId="0" borderId="10" xfId="0" applyFont="1" applyBorder="1"/>
    <xf numFmtId="43" fontId="2" fillId="0" borderId="11" xfId="1" applyFont="1" applyBorder="1"/>
    <xf numFmtId="165" fontId="0" fillId="0" borderId="0" xfId="1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9"/>
  <sheetViews>
    <sheetView tabSelected="1" workbookViewId="0">
      <selection activeCell="A3" sqref="A3:G17"/>
    </sheetView>
  </sheetViews>
  <sheetFormatPr baseColWidth="10" defaultRowHeight="15" x14ac:dyDescent="0.25"/>
  <cols>
    <col min="3" max="3" width="11.5703125" customWidth="1"/>
    <col min="4" max="4" width="12.28515625" bestFit="1" customWidth="1"/>
    <col min="6" max="6" width="12.140625" customWidth="1"/>
  </cols>
  <sheetData>
    <row r="3" spans="1:7" ht="34.5" customHeight="1" x14ac:dyDescent="0.25">
      <c r="A3" s="11" t="s">
        <v>10</v>
      </c>
      <c r="B3" s="12" t="s">
        <v>1</v>
      </c>
      <c r="C3" s="12" t="s">
        <v>2</v>
      </c>
      <c r="D3" s="12" t="s">
        <v>0</v>
      </c>
      <c r="E3" s="12" t="s">
        <v>3</v>
      </c>
      <c r="F3" s="12" t="s">
        <v>4</v>
      </c>
      <c r="G3" s="13" t="s">
        <v>5</v>
      </c>
    </row>
    <row r="4" spans="1:7" x14ac:dyDescent="0.25">
      <c r="A4" s="14">
        <v>0</v>
      </c>
      <c r="B4" s="4">
        <v>2007</v>
      </c>
      <c r="C4" s="4"/>
      <c r="D4" s="5">
        <v>550</v>
      </c>
      <c r="E4" s="4"/>
      <c r="F4" s="4"/>
      <c r="G4" s="15"/>
    </row>
    <row r="5" spans="1:7" x14ac:dyDescent="0.25">
      <c r="A5" s="14">
        <v>1</v>
      </c>
      <c r="B5" s="4">
        <v>2008</v>
      </c>
      <c r="C5" s="6">
        <v>0.2</v>
      </c>
      <c r="D5" s="5">
        <f t="shared" ref="D5:D10" si="0">+D4*(1+C5)</f>
        <v>660</v>
      </c>
      <c r="E5" s="31">
        <f>+(1+$G$19)^A5</f>
        <v>1.1045</v>
      </c>
      <c r="F5" s="7">
        <f>1/E5</f>
        <v>0.90538705296514255</v>
      </c>
      <c r="G5" s="16">
        <f>+D5*F5</f>
        <v>597.55545495699403</v>
      </c>
    </row>
    <row r="6" spans="1:7" x14ac:dyDescent="0.25">
      <c r="A6" s="14">
        <v>2</v>
      </c>
      <c r="B6" s="4">
        <v>2009</v>
      </c>
      <c r="C6" s="6">
        <v>0.2</v>
      </c>
      <c r="D6" s="5">
        <f t="shared" si="0"/>
        <v>792</v>
      </c>
      <c r="E6" s="31">
        <f>+(1+$G$19)^A6</f>
        <v>1.2199202500000002</v>
      </c>
      <c r="F6" s="7">
        <f t="shared" ref="F6:F9" si="1">1/E6</f>
        <v>0.81972571567690578</v>
      </c>
      <c r="G6" s="16">
        <f t="shared" ref="G6:G9" si="2">+D6*F6</f>
        <v>649.22276681610936</v>
      </c>
    </row>
    <row r="7" spans="1:7" x14ac:dyDescent="0.25">
      <c r="A7" s="14">
        <v>3</v>
      </c>
      <c r="B7" s="4">
        <v>2010</v>
      </c>
      <c r="C7" s="6">
        <v>0.2</v>
      </c>
      <c r="D7" s="5">
        <f t="shared" si="0"/>
        <v>950.4</v>
      </c>
      <c r="E7" s="31">
        <f>+(1+$G$19)^A7</f>
        <v>1.3474019161250002</v>
      </c>
      <c r="F7" s="7">
        <f t="shared" si="1"/>
        <v>0.74216904995645616</v>
      </c>
      <c r="G7" s="16">
        <f t="shared" si="2"/>
        <v>705.35746507861597</v>
      </c>
    </row>
    <row r="8" spans="1:7" x14ac:dyDescent="0.25">
      <c r="A8" s="14">
        <v>4</v>
      </c>
      <c r="B8" s="4">
        <v>2011</v>
      </c>
      <c r="C8" s="6">
        <v>0.2</v>
      </c>
      <c r="D8" s="5">
        <f t="shared" si="0"/>
        <v>1140.48</v>
      </c>
      <c r="E8" s="31">
        <f>+(1+$G$19)^A8</f>
        <v>1.4882054163600629</v>
      </c>
      <c r="F8" s="7">
        <f t="shared" si="1"/>
        <v>0.67195024894201549</v>
      </c>
      <c r="G8" s="16">
        <f t="shared" si="2"/>
        <v>766.34581991338985</v>
      </c>
    </row>
    <row r="9" spans="1:7" x14ac:dyDescent="0.25">
      <c r="A9" s="14">
        <v>5</v>
      </c>
      <c r="B9" s="4">
        <v>2012</v>
      </c>
      <c r="C9" s="6">
        <v>0.05</v>
      </c>
      <c r="D9" s="5">
        <f t="shared" si="0"/>
        <v>1197.5040000000001</v>
      </c>
      <c r="E9" s="31">
        <f>+(1+$G$19)^A9</f>
        <v>1.6437228823696894</v>
      </c>
      <c r="F9" s="7">
        <f t="shared" si="1"/>
        <v>0.60837505562880534</v>
      </c>
      <c r="G9" s="16">
        <f t="shared" si="2"/>
        <v>728.53156261571701</v>
      </c>
    </row>
    <row r="10" spans="1:7" x14ac:dyDescent="0.25">
      <c r="A10" s="17">
        <v>6</v>
      </c>
      <c r="B10" s="8">
        <v>2013</v>
      </c>
      <c r="C10" s="9">
        <v>0.05</v>
      </c>
      <c r="D10" s="10">
        <f t="shared" si="0"/>
        <v>1257.3792000000001</v>
      </c>
      <c r="E10" s="8"/>
      <c r="F10" s="8"/>
      <c r="G10" s="18"/>
    </row>
    <row r="11" spans="1:7" x14ac:dyDescent="0.25">
      <c r="D11" s="3"/>
    </row>
    <row r="12" spans="1:7" x14ac:dyDescent="0.25">
      <c r="A12" s="19" t="s">
        <v>9</v>
      </c>
      <c r="B12" s="20"/>
      <c r="C12" s="20"/>
      <c r="D12" s="21">
        <f>+D10/(G19-5%)</f>
        <v>23071.177981651381</v>
      </c>
      <c r="E12" s="22">
        <f>+E9</f>
        <v>1.6437228823696894</v>
      </c>
      <c r="F12" s="22">
        <f t="shared" ref="F12" si="3">1/E12</f>
        <v>0.60837505562880534</v>
      </c>
      <c r="G12" s="23">
        <f>+D12*F9</f>
        <v>14035.929188009228</v>
      </c>
    </row>
    <row r="13" spans="1:7" x14ac:dyDescent="0.25">
      <c r="G13" s="2"/>
    </row>
    <row r="14" spans="1:7" x14ac:dyDescent="0.25">
      <c r="E14" s="24" t="s">
        <v>8</v>
      </c>
      <c r="F14" s="25"/>
      <c r="G14" s="26">
        <f>SUM(G5:G13)</f>
        <v>17482.942257390052</v>
      </c>
    </row>
    <row r="15" spans="1:7" x14ac:dyDescent="0.25">
      <c r="E15" s="14" t="s">
        <v>7</v>
      </c>
      <c r="F15" s="4"/>
      <c r="G15" s="16">
        <v>250</v>
      </c>
    </row>
    <row r="16" spans="1:7" x14ac:dyDescent="0.25">
      <c r="E16" s="14" t="s">
        <v>6</v>
      </c>
      <c r="F16" s="4"/>
      <c r="G16" s="27">
        <f>+G14-G15</f>
        <v>17232.942257390052</v>
      </c>
    </row>
    <row r="17" spans="5:7" x14ac:dyDescent="0.25">
      <c r="E17" s="28" t="s">
        <v>11</v>
      </c>
      <c r="F17" s="29"/>
      <c r="G17" s="30">
        <f>+G16/765</f>
        <v>22.526721905085036</v>
      </c>
    </row>
    <row r="19" spans="5:7" x14ac:dyDescent="0.25">
      <c r="E19" t="s">
        <v>3</v>
      </c>
      <c r="G19" s="1">
        <v>0.1045</v>
      </c>
    </row>
  </sheetData>
  <pageMargins left="0.7" right="0.7" top="0.75" bottom="0.75" header="0.3" footer="0.3"/>
  <pageSetup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Benedetti</dc:creator>
  <cp:lastModifiedBy>Hugo Benedetti</cp:lastModifiedBy>
  <dcterms:created xsi:type="dcterms:W3CDTF">2013-08-08T22:11:31Z</dcterms:created>
  <dcterms:modified xsi:type="dcterms:W3CDTF">2013-08-08T22:37:13Z</dcterms:modified>
</cp:coreProperties>
</file>